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4000" windowHeight="10650"/>
  </bookViews>
  <sheets>
    <sheet name="Bill of Materials" sheetId="3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33" i="3" l="1"/>
  <c r="F33" i="3"/>
  <c r="G32" i="3"/>
  <c r="B32" i="3"/>
  <c r="G31" i="3"/>
  <c r="B31" i="3"/>
  <c r="G30" i="3"/>
  <c r="B30" i="3"/>
  <c r="G29" i="3"/>
  <c r="B29" i="3"/>
  <c r="G28" i="3"/>
  <c r="B28" i="3"/>
  <c r="G27" i="3"/>
  <c r="B27" i="3"/>
  <c r="G26" i="3"/>
  <c r="B26" i="3"/>
  <c r="G25" i="3"/>
  <c r="B25" i="3"/>
  <c r="G24" i="3"/>
  <c r="B24" i="3"/>
  <c r="G23" i="3"/>
  <c r="B23" i="3"/>
  <c r="G22" i="3"/>
  <c r="B22" i="3"/>
  <c r="G21" i="3"/>
  <c r="B21" i="3"/>
  <c r="G20" i="3"/>
  <c r="B20" i="3"/>
  <c r="G19" i="3"/>
  <c r="B19" i="3"/>
  <c r="G18" i="3"/>
  <c r="B18" i="3"/>
  <c r="G17" i="3"/>
  <c r="B17" i="3"/>
  <c r="G16" i="3"/>
  <c r="B16" i="3"/>
  <c r="G15" i="3"/>
  <c r="B15" i="3"/>
  <c r="G14" i="3"/>
  <c r="B14" i="3"/>
  <c r="G13" i="3"/>
  <c r="B13" i="3"/>
  <c r="G12" i="3"/>
  <c r="B12" i="3"/>
  <c r="G11" i="3"/>
  <c r="B11" i="3"/>
  <c r="G10" i="3"/>
  <c r="B10" i="3"/>
  <c r="G9" i="3"/>
  <c r="B9" i="3"/>
  <c r="G8" i="3"/>
  <c r="B8" i="3"/>
  <c r="G7" i="3"/>
  <c r="B7" i="3"/>
  <c r="G6" i="3"/>
  <c r="B6" i="3"/>
  <c r="G5" i="3"/>
  <c r="B5" i="3"/>
  <c r="G4" i="3"/>
  <c r="B4" i="3"/>
  <c r="G3" i="3"/>
  <c r="B3" i="3"/>
  <c r="G2" i="3"/>
  <c r="B2" i="3"/>
</calcChain>
</file>

<file path=xl/sharedStrings.xml><?xml version="1.0" encoding="utf-8"?>
<sst xmlns="http://schemas.openxmlformats.org/spreadsheetml/2006/main" count="100" uniqueCount="85">
  <si>
    <t>#</t>
  </si>
  <si>
    <t>位号</t>
  </si>
  <si>
    <t>TDK Corporation</t>
  </si>
  <si>
    <t>C3216X7R2A105M160</t>
  </si>
  <si>
    <t>CAP-CER-1uF-100V-X7R-1206-20%</t>
  </si>
  <si>
    <t>Murata</t>
  </si>
  <si>
    <t>GCM188R72A102KA37</t>
  </si>
  <si>
    <t>CAP-CER-1nF-100V-X7R-0603-10%</t>
  </si>
  <si>
    <t>AVX Corporation</t>
  </si>
  <si>
    <t>06031C681KAT</t>
  </si>
  <si>
    <t>CAP-CER-680PF-100V-X7R-0603-10%</t>
  </si>
  <si>
    <t>GRM155R71C104KA88</t>
  </si>
  <si>
    <t>CAP-CER-100NF-16V-X7R-0402-10%</t>
  </si>
  <si>
    <t>KEMET</t>
  </si>
  <si>
    <t>C1210C476M8RAC7800</t>
  </si>
  <si>
    <t>CAP-CER-47uF-10V-X7R-1210-20%</t>
  </si>
  <si>
    <t>Samsung</t>
  </si>
  <si>
    <t>CL05B224KQ5</t>
  </si>
  <si>
    <t>CAP-CER-220NF-6.3V-X7R-0402-10%</t>
  </si>
  <si>
    <t>Nichicon</t>
  </si>
  <si>
    <t>UVC2G100M</t>
  </si>
  <si>
    <t>CAP-ALE-10uF-400V-10x14-RAD-20%</t>
  </si>
  <si>
    <t>GCM21BR72A104KA37K</t>
  </si>
  <si>
    <t>CAP-CER-100NF-100V-X7R-0805-10%</t>
  </si>
  <si>
    <t>CL21B391KBA</t>
  </si>
  <si>
    <t>CAP-CER-390PF-50V-X7R-0805-10%</t>
  </si>
  <si>
    <t>C1608X7R2A103M080</t>
  </si>
  <si>
    <t>CAP-CER-10nF-100V-X7R-0603-20%</t>
  </si>
  <si>
    <t>C4532X7T2J224K200KC</t>
  </si>
  <si>
    <t>CAP-CER-220nF-630V-X7T-1812-10%</t>
  </si>
  <si>
    <t>ON Semiconductor</t>
  </si>
  <si>
    <t>NRVTS260ESF</t>
  </si>
  <si>
    <t>DIODE SCHOTTKY 60V 2A SOD123FL</t>
  </si>
  <si>
    <t>ES1J</t>
  </si>
  <si>
    <t>DIODE GEN PURP 600V 1A SMA</t>
  </si>
  <si>
    <t>Keystone Electronics</t>
  </si>
  <si>
    <t>1377-2</t>
  </si>
  <si>
    <t>CONN PIN PIN 2.03mm SOLDER</t>
  </si>
  <si>
    <t>Wurth</t>
  </si>
  <si>
    <t>61300411121</t>
  </si>
  <si>
    <t>CONN HEADER 4 POS 2.54</t>
  </si>
  <si>
    <t>74437346220</t>
  </si>
  <si>
    <t>IND-22uH-1.9A-20%</t>
  </si>
  <si>
    <t>Toshiba Semiconductor</t>
  </si>
  <si>
    <t>SSM3J351R</t>
  </si>
  <si>
    <t>MOSFET P-CH 60V 3.5A SOT-23F</t>
  </si>
  <si>
    <t>Diodes Incorporated</t>
  </si>
  <si>
    <t>DMP10H4D2S-7</t>
  </si>
  <si>
    <t>MOSFET P-CH 100V 270MA SOT23</t>
  </si>
  <si>
    <t>Diodes Inc.</t>
  </si>
  <si>
    <t>MMBT3906-7-F</t>
  </si>
  <si>
    <t>TRANS PNP 200MA 40V SOT-23</t>
  </si>
  <si>
    <t>Infineon</t>
  </si>
  <si>
    <t>IPD70R360P7S</t>
  </si>
  <si>
    <t>MOSFET N-CH 700V 12.5A DPak</t>
  </si>
  <si>
    <t>DMN67D8LW</t>
  </si>
  <si>
    <t>MOSFET N-CH 60V 240mA SOT323</t>
  </si>
  <si>
    <t>Yageo</t>
  </si>
  <si>
    <t>RC0402JR-07680RL</t>
  </si>
  <si>
    <t>RES-680R-0402-5%-63mW</t>
  </si>
  <si>
    <t>Panasonic Electronic Components</t>
  </si>
  <si>
    <t>ERJ-6LWFR005V</t>
  </si>
  <si>
    <t>RES-5mR-0805-1%-125mW</t>
  </si>
  <si>
    <t>RC0603JR-0733KL</t>
  </si>
  <si>
    <t>RES-33K-0603-5%-100mW</t>
  </si>
  <si>
    <t>RC0402JR-07200KL</t>
  </si>
  <si>
    <t>RES-200K-0402-5%-63mW</t>
  </si>
  <si>
    <t>RC0402JR-0710KL</t>
  </si>
  <si>
    <t>RES-10K-0402-5%-63mW</t>
  </si>
  <si>
    <t>RC0402JR-071KL</t>
  </si>
  <si>
    <t>RES-1K-0402-5%-63mW</t>
  </si>
  <si>
    <t>RC0402JR-07390KL</t>
  </si>
  <si>
    <t>RES-390K-0402-5%-63mW</t>
  </si>
  <si>
    <t>RC0402JR-071K8L</t>
  </si>
  <si>
    <t>RES-1.8K-0402-5%-63mW</t>
  </si>
  <si>
    <t>Stackpole</t>
  </si>
  <si>
    <t>RMCF1210JT330R</t>
  </si>
  <si>
    <t>RES-330-1210-5%-500mW</t>
  </si>
  <si>
    <t>RC0805FR-071M1L</t>
  </si>
  <si>
    <t>RES-1.1M-0805-1%-125mW</t>
  </si>
  <si>
    <r>
      <t>Manufacturer/</t>
    </r>
    <r>
      <rPr>
        <b/>
        <sz val="8"/>
        <color indexed="13"/>
        <rFont val="宋体"/>
        <family val="3"/>
        <charset val="134"/>
      </rPr>
      <t>品牌</t>
    </r>
    <phoneticPr fontId="8" type="noConversion"/>
  </si>
  <si>
    <r>
      <t>Manufacturer Part Number/</t>
    </r>
    <r>
      <rPr>
        <b/>
        <sz val="8"/>
        <color indexed="13"/>
        <rFont val="宋体"/>
        <family val="3"/>
        <charset val="134"/>
      </rPr>
      <t>型号</t>
    </r>
    <phoneticPr fontId="8" type="noConversion"/>
  </si>
  <si>
    <r>
      <t>Description/</t>
    </r>
    <r>
      <rPr>
        <b/>
        <sz val="8"/>
        <color indexed="13"/>
        <rFont val="宋体"/>
        <family val="3"/>
        <charset val="134"/>
      </rPr>
      <t>描述</t>
    </r>
    <phoneticPr fontId="8" type="noConversion"/>
  </si>
  <si>
    <r>
      <t>Quantity/</t>
    </r>
    <r>
      <rPr>
        <b/>
        <sz val="8"/>
        <color indexed="13"/>
        <rFont val="宋体"/>
        <family val="3"/>
        <charset val="134"/>
      </rPr>
      <t>用量</t>
    </r>
    <phoneticPr fontId="8" type="noConversion"/>
  </si>
  <si>
    <t>Notes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</si>
</sst>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134"/>
    </font>
    <font>
      <b/>
      <sz val="10"/>
      <name val="Arial"/>
      <family val="2"/>
    </font>
    <font>
      <sz val="10"/>
      <color indexed="13"/>
      <name val="Arial"/>
      <family val="2"/>
    </font>
    <font>
      <b/>
      <sz val="8"/>
      <color indexed="13"/>
      <name val="Arial"/>
      <family val="2"/>
    </font>
    <font>
      <b/>
      <sz val="8"/>
      <color rgb="FFFFFFFF"/>
      <name val="宋体"/>
      <family val="3"/>
      <charset val="134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10"/>
      <name val="宋体"/>
      <family val="3"/>
      <charset val="134"/>
    </font>
    <font>
      <sz val="9"/>
      <name val="Arial"/>
      <family val="2"/>
    </font>
    <font>
      <b/>
      <sz val="8"/>
      <color indexed="1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6496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2" fillId="2" borderId="1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vertical="top" wrapText="1"/>
    </xf>
    <xf numFmtId="0" fontId="5" fillId="5" borderId="9" xfId="0" applyFont="1" applyFill="1" applyBorder="1" applyAlignment="1">
      <alignment vertical="top" wrapText="1"/>
    </xf>
    <xf numFmtId="0" fontId="5" fillId="5" borderId="15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3" fillId="2" borderId="4" xfId="0" quotePrefix="1" applyFont="1" applyFill="1" applyBorder="1" applyAlignment="1">
      <alignment horizontal="center" vertical="center"/>
    </xf>
    <xf numFmtId="0" fontId="5" fillId="4" borderId="6" xfId="0" quotePrefix="1" applyFont="1" applyFill="1" applyBorder="1" applyAlignment="1">
      <alignment vertical="top" wrapText="1"/>
    </xf>
    <xf numFmtId="0" fontId="5" fillId="4" borderId="7" xfId="0" quotePrefix="1" applyFont="1" applyFill="1" applyBorder="1" applyAlignment="1">
      <alignment vertical="top" wrapText="1"/>
    </xf>
    <xf numFmtId="0" fontId="5" fillId="5" borderId="10" xfId="0" quotePrefix="1" applyFont="1" applyFill="1" applyBorder="1" applyAlignment="1">
      <alignment vertical="top" wrapText="1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0" fillId="0" borderId="12" xfId="0" applyFont="1" applyBorder="1" applyAlignment="1" applyProtection="1">
      <alignment vertical="top" wrapText="1"/>
      <protection locked="0"/>
    </xf>
    <xf numFmtId="0" fontId="0" fillId="0" borderId="13" xfId="0" applyFont="1" applyBorder="1" applyAlignment="1" applyProtection="1">
      <alignment vertical="top" wrapText="1"/>
      <protection locked="0"/>
    </xf>
    <xf numFmtId="0" fontId="5" fillId="6" borderId="5" xfId="0" applyFont="1" applyFill="1" applyBorder="1" applyAlignment="1">
      <alignment vertical="top" wrapText="1"/>
    </xf>
    <xf numFmtId="0" fontId="5" fillId="6" borderId="6" xfId="0" quotePrefix="1" applyFont="1" applyFill="1" applyBorder="1" applyAlignment="1">
      <alignment vertical="top" wrapText="1"/>
    </xf>
    <xf numFmtId="0" fontId="5" fillId="6" borderId="7" xfId="0" quotePrefix="1" applyFont="1" applyFill="1" applyBorder="1" applyAlignment="1">
      <alignment vertical="top" wrapText="1"/>
    </xf>
    <xf numFmtId="0" fontId="5" fillId="4" borderId="8" xfId="0" applyFont="1" applyFill="1" applyBorder="1" applyAlignment="1">
      <alignment horizontal="right" vertical="top" wrapText="1"/>
    </xf>
    <xf numFmtId="0" fontId="5" fillId="6" borderId="8" xfId="0" applyFont="1" applyFill="1" applyBorder="1" applyAlignment="1">
      <alignment horizontal="right" vertical="top" wrapText="1"/>
    </xf>
    <xf numFmtId="0" fontId="6" fillId="3" borderId="16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4" borderId="14" xfId="0" quotePrefix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0" fillId="0" borderId="17" xfId="0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FFFFFF"/>
      <rgbColor rgb="00000000"/>
      <rgbColor rgb="00FFFFFF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qq&#25991;&#20214;/827LSP1010-01-R03-PnP-A%20-%20LSP%20DCDC%20Bo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 Designators"/>
      <sheetName val="827LSP1010-01-R03-PnP-A - LSP D"/>
    </sheetNames>
    <sheetDataSet>
      <sheetData sheetId="0"/>
      <sheetData sheetId="1">
        <row r="2">
          <cell r="C2" t="str">
            <v>C3216X7R2A105M160</v>
          </cell>
          <cell r="D2" t="str">
            <v>C1,C3</v>
          </cell>
        </row>
        <row r="3">
          <cell r="C3" t="str">
            <v>CL05B224KQ5</v>
          </cell>
          <cell r="D3" t="str">
            <v>C10,C21</v>
          </cell>
        </row>
        <row r="4">
          <cell r="C4" t="str">
            <v>UVC2G100M</v>
          </cell>
          <cell r="D4" t="str">
            <v>C11</v>
          </cell>
        </row>
        <row r="5">
          <cell r="C5" t="str">
            <v>GCM21BR72A104KA37K</v>
          </cell>
          <cell r="D5" t="str">
            <v>C12,C13</v>
          </cell>
        </row>
        <row r="6">
          <cell r="C6" t="str">
            <v>GCM21BR72A104KA37K</v>
          </cell>
        </row>
        <row r="7">
          <cell r="C7" t="str">
            <v>CL21B391KBA</v>
          </cell>
          <cell r="D7" t="str">
            <v>C14</v>
          </cell>
        </row>
        <row r="8">
          <cell r="C8" t="str">
            <v>C1608X7R2A103M080</v>
          </cell>
          <cell r="D8" t="str">
            <v>C15,C16</v>
          </cell>
        </row>
        <row r="9">
          <cell r="C9" t="str">
            <v>C1608X7R2A103M080</v>
          </cell>
        </row>
        <row r="10">
          <cell r="C10" t="str">
            <v>C4532X7T2J224K200KC</v>
          </cell>
          <cell r="D10" t="str">
            <v>C17,C18</v>
          </cell>
        </row>
        <row r="11">
          <cell r="C11" t="str">
            <v>C4532X7T2J224K200KC</v>
          </cell>
        </row>
        <row r="12">
          <cell r="C12" t="str">
            <v>GCM188R72A102KA37</v>
          </cell>
          <cell r="D12" t="str">
            <v>C2</v>
          </cell>
        </row>
        <row r="13">
          <cell r="C13" t="str">
            <v>CL05B224KQ5</v>
          </cell>
          <cell r="D13" t="str">
            <v/>
          </cell>
        </row>
        <row r="14">
          <cell r="C14" t="str">
            <v>C3216X7R2A105M160</v>
          </cell>
          <cell r="D14" t="str">
            <v/>
          </cell>
        </row>
        <row r="15">
          <cell r="C15" t="str">
            <v>06031C681KAT</v>
          </cell>
          <cell r="D15" t="str">
            <v>C4</v>
          </cell>
        </row>
        <row r="16">
          <cell r="C16" t="str">
            <v>GRM155R71C104KA88</v>
          </cell>
          <cell r="D16" t="str">
            <v>C5</v>
          </cell>
        </row>
        <row r="17">
          <cell r="C17" t="str">
            <v>C1210C476M8RAC7800</v>
          </cell>
          <cell r="D17" t="str">
            <v>C7,C8,C9</v>
          </cell>
        </row>
        <row r="18">
          <cell r="C18" t="str">
            <v>C1210C476M8RAC7800</v>
          </cell>
        </row>
        <row r="19">
          <cell r="C19" t="str">
            <v>C1210C476M8RAC7800</v>
          </cell>
        </row>
        <row r="20">
          <cell r="C20" t="str">
            <v>NRVTS260ESF</v>
          </cell>
          <cell r="D20" t="str">
            <v>D1</v>
          </cell>
        </row>
        <row r="21">
          <cell r="C21" t="str">
            <v>ES1J</v>
          </cell>
          <cell r="D21" t="str">
            <v>D2,D5</v>
          </cell>
        </row>
        <row r="22">
          <cell r="C22" t="str">
            <v>ES1J</v>
          </cell>
        </row>
        <row r="23">
          <cell r="C23" t="str">
            <v>1377-2</v>
          </cell>
          <cell r="D23" t="str">
            <v>J1,J2,J4,J5</v>
          </cell>
        </row>
        <row r="24">
          <cell r="C24" t="str">
            <v>1377-2</v>
          </cell>
        </row>
        <row r="25">
          <cell r="C25" t="str">
            <v>61300411121</v>
          </cell>
          <cell r="D25" t="str">
            <v>J3</v>
          </cell>
        </row>
        <row r="26">
          <cell r="C26" t="str">
            <v>1377-2</v>
          </cell>
        </row>
        <row r="27">
          <cell r="C27" t="str">
            <v>1377-2</v>
          </cell>
        </row>
        <row r="28">
          <cell r="C28" t="str">
            <v>74437346220</v>
          </cell>
          <cell r="D28" t="str">
            <v>L1</v>
          </cell>
        </row>
        <row r="29">
          <cell r="C29" t="str">
            <v>SSM3J351R</v>
          </cell>
          <cell r="D29" t="str">
            <v>Q1</v>
          </cell>
        </row>
        <row r="30">
          <cell r="C30" t="str">
            <v>DMN67D8LW</v>
          </cell>
          <cell r="D30" t="str">
            <v>Q10,Q8,Q9</v>
          </cell>
        </row>
        <row r="31">
          <cell r="C31" t="str">
            <v>MMBT3906-7-F</v>
          </cell>
          <cell r="D31" t="str">
            <v>Q11,Q3</v>
          </cell>
        </row>
        <row r="32">
          <cell r="C32" t="str">
            <v>DMP10H4D2S-7</v>
          </cell>
          <cell r="D32" t="str">
            <v>Q2</v>
          </cell>
        </row>
        <row r="33">
          <cell r="C33" t="str">
            <v>MMBT3906-7-F</v>
          </cell>
        </row>
        <row r="34">
          <cell r="C34" t="str">
            <v>IPD70R360P7S</v>
          </cell>
          <cell r="D34" t="str">
            <v>Q7</v>
          </cell>
        </row>
        <row r="35">
          <cell r="C35" t="str">
            <v>DMN67D8LW</v>
          </cell>
        </row>
        <row r="36">
          <cell r="C36" t="str">
            <v>DMN67D8LW</v>
          </cell>
        </row>
        <row r="37">
          <cell r="C37" t="str">
            <v>RC0402JR-07680RL</v>
          </cell>
          <cell r="D37" t="str">
            <v>R1</v>
          </cell>
        </row>
        <row r="38">
          <cell r="C38" t="str">
            <v>SMF2470RJT</v>
          </cell>
          <cell r="D38" t="str">
            <v>R9,R10</v>
          </cell>
        </row>
        <row r="39">
          <cell r="C39" t="str">
            <v>RMCF1210JT330R</v>
          </cell>
          <cell r="D39" t="str">
            <v>R12,R13,R14</v>
          </cell>
        </row>
        <row r="40">
          <cell r="C40" t="str">
            <v>RMCF1210JT330R</v>
          </cell>
        </row>
        <row r="41">
          <cell r="C41" t="str">
            <v>RMCF1210JT330R</v>
          </cell>
        </row>
        <row r="42">
          <cell r="C42" t="str">
            <v>RC0805FR-071M1L</v>
          </cell>
          <cell r="D42" t="str">
            <v>R15,R17,R19,R22,R23,R26</v>
          </cell>
        </row>
        <row r="43">
          <cell r="C43" t="str">
            <v>CRCW0603100KFKEAC</v>
          </cell>
          <cell r="D43" t="str">
            <v>R16</v>
          </cell>
        </row>
        <row r="44">
          <cell r="C44" t="str">
            <v>RC0805FR-071M1L</v>
          </cell>
          <cell r="D44" t="str">
            <v>R2</v>
          </cell>
        </row>
        <row r="45">
          <cell r="C45" t="str">
            <v>RC0805FR-071M1L</v>
          </cell>
        </row>
        <row r="46">
          <cell r="C46" t="str">
            <v>ERJ-6LWFR005V</v>
          </cell>
          <cell r="D46" t="str">
            <v>R2</v>
          </cell>
        </row>
        <row r="47">
          <cell r="C47" t="str">
            <v>ERJ-3EKF1783V</v>
          </cell>
          <cell r="D47" t="str">
            <v>R20</v>
          </cell>
        </row>
        <row r="48">
          <cell r="C48" t="str">
            <v>RC0805FR-071M1L</v>
          </cell>
        </row>
        <row r="49">
          <cell r="C49" t="str">
            <v>RC0805FR-071M1L</v>
          </cell>
        </row>
        <row r="50">
          <cell r="C50" t="str">
            <v>RC0805FR-071M1L</v>
          </cell>
        </row>
        <row r="51">
          <cell r="C51" t="str">
            <v>RC0402FR-07330KL</v>
          </cell>
          <cell r="D51" t="str">
            <v>R27</v>
          </cell>
        </row>
        <row r="52">
          <cell r="C52" t="str">
            <v>RC0402FR-0712KL</v>
          </cell>
          <cell r="D52" t="str">
            <v>R29</v>
          </cell>
        </row>
        <row r="53">
          <cell r="C53" t="str">
            <v>RC0603JR-0733KL</v>
          </cell>
          <cell r="D53" t="str">
            <v>R3</v>
          </cell>
        </row>
        <row r="54">
          <cell r="C54" t="str">
            <v>ERJ-3EKF1472V</v>
          </cell>
          <cell r="D54" t="str">
            <v>R30</v>
          </cell>
        </row>
        <row r="55">
          <cell r="C55" t="str">
            <v>RC0402JR-07200KL</v>
          </cell>
          <cell r="D55" t="str">
            <v>R33,R38,R4,R40</v>
          </cell>
        </row>
        <row r="56">
          <cell r="C56" t="str">
            <v>CRCW060333K0FKEAC</v>
          </cell>
          <cell r="D56" t="str">
            <v>R34</v>
          </cell>
        </row>
        <row r="57">
          <cell r="C57" t="str">
            <v>RC0402JR-075K1L</v>
          </cell>
          <cell r="D57" t="str">
            <v>R35,R42</v>
          </cell>
        </row>
        <row r="58">
          <cell r="C58" t="str">
            <v>RC0402JR-071K6L</v>
          </cell>
          <cell r="D58" t="str">
            <v>R36</v>
          </cell>
        </row>
        <row r="59">
          <cell r="C59" t="str">
            <v>RC0402JR-0710KL</v>
          </cell>
          <cell r="D59" t="str">
            <v>R37,R5</v>
          </cell>
        </row>
        <row r="60">
          <cell r="C60" t="str">
            <v>RC0402JR-07200KL</v>
          </cell>
        </row>
        <row r="61">
          <cell r="C61" t="str">
            <v>RC0805JR-07680RL</v>
          </cell>
          <cell r="D61" t="str">
            <v>R39</v>
          </cell>
        </row>
        <row r="62">
          <cell r="C62" t="str">
            <v>RC0402JR-07200KL</v>
          </cell>
        </row>
        <row r="63">
          <cell r="C63" t="str">
            <v>RC0402JR-07200KL</v>
          </cell>
        </row>
        <row r="64">
          <cell r="C64" t="str">
            <v>RC0402FR-0716KL</v>
          </cell>
          <cell r="D64" t="str">
            <v>R41</v>
          </cell>
        </row>
        <row r="65">
          <cell r="C65" t="str">
            <v>RC0402JR-075K1L</v>
          </cell>
        </row>
        <row r="66">
          <cell r="C66" t="str">
            <v>RC0402JR-0710KL</v>
          </cell>
        </row>
        <row r="67">
          <cell r="C67" t="str">
            <v>RC0402JR-071KL</v>
          </cell>
          <cell r="D67" t="str">
            <v>R6</v>
          </cell>
        </row>
        <row r="68">
          <cell r="C68" t="str">
            <v>RC0402JR-07390KL</v>
          </cell>
          <cell r="D68" t="str">
            <v>R7</v>
          </cell>
        </row>
        <row r="69">
          <cell r="C69" t="str">
            <v>RC0402JR-071K8L</v>
          </cell>
          <cell r="D69" t="str">
            <v>R8</v>
          </cell>
        </row>
        <row r="70">
          <cell r="C70" t="str">
            <v>SMF2470RJT</v>
          </cell>
          <cell r="D70" t="str">
            <v/>
          </cell>
        </row>
        <row r="71">
          <cell r="C71" t="str">
            <v>760871135</v>
          </cell>
          <cell r="D71" t="str">
            <v>T1</v>
          </cell>
        </row>
        <row r="72">
          <cell r="C72" t="str">
            <v>LM5085MM/NOPB</v>
          </cell>
          <cell r="D72" t="str">
            <v>U1</v>
          </cell>
        </row>
        <row r="73">
          <cell r="C73" t="str">
            <v>BCM270F450T270A00</v>
          </cell>
          <cell r="D73" t="str">
            <v>U2</v>
          </cell>
        </row>
        <row r="74">
          <cell r="C74" t="str">
            <v>OPA2170AIDGK</v>
          </cell>
          <cell r="D74" t="str">
            <v>U3</v>
          </cell>
        </row>
        <row r="75">
          <cell r="C75" t="str">
            <v>LMV358IDGKR</v>
          </cell>
          <cell r="D75" t="str">
            <v>U4</v>
          </cell>
        </row>
        <row r="76">
          <cell r="C76" t="str">
            <v>TLC555QDR</v>
          </cell>
          <cell r="D76" t="str">
            <v>U5</v>
          </cell>
        </row>
        <row r="77">
          <cell r="C77" t="str">
            <v>EL3H7</v>
          </cell>
          <cell r="D77" t="str">
            <v>U6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41"/>
  <sheetViews>
    <sheetView showGridLines="0" tabSelected="1" zoomScaleNormal="100" workbookViewId="0">
      <selection activeCell="B34" sqref="B34:F34"/>
    </sheetView>
  </sheetViews>
  <sheetFormatPr defaultColWidth="9.140625" defaultRowHeight="15" customHeight="1" x14ac:dyDescent="0.2"/>
  <cols>
    <col min="1" max="1" width="3.140625" style="3" customWidth="1"/>
    <col min="2" max="2" width="10" style="3" customWidth="1"/>
    <col min="3" max="3" width="30" style="4" customWidth="1"/>
    <col min="4" max="4" width="37.42578125" style="4" customWidth="1"/>
    <col min="5" max="5" width="66.7109375" style="3" customWidth="1"/>
    <col min="6" max="6" width="17.42578125" style="3" customWidth="1"/>
    <col min="7" max="7" width="16" style="28" customWidth="1"/>
    <col min="8" max="16384" width="9.140625" style="3"/>
  </cols>
  <sheetData>
    <row r="1" spans="1:7" s="1" customFormat="1" ht="15" customHeight="1" x14ac:dyDescent="0.2">
      <c r="A1" s="5"/>
      <c r="B1" s="6" t="s">
        <v>0</v>
      </c>
      <c r="C1" s="12" t="s">
        <v>80</v>
      </c>
      <c r="D1" s="12" t="s">
        <v>81</v>
      </c>
      <c r="E1" s="12" t="s">
        <v>82</v>
      </c>
      <c r="F1" s="12" t="s">
        <v>83</v>
      </c>
      <c r="G1" s="27" t="s">
        <v>1</v>
      </c>
    </row>
    <row r="2" spans="1:7" s="2" customFormat="1" ht="15" customHeight="1" x14ac:dyDescent="0.2">
      <c r="A2" s="5"/>
      <c r="B2" s="7">
        <f t="shared" ref="B2:B32" si="0">ROW(B2)-ROW($B$1)</f>
        <v>1</v>
      </c>
      <c r="C2" s="13" t="s">
        <v>2</v>
      </c>
      <c r="D2" s="14" t="s">
        <v>3</v>
      </c>
      <c r="E2" s="14" t="s">
        <v>4</v>
      </c>
      <c r="F2" s="24">
        <v>2</v>
      </c>
      <c r="G2" s="29" t="str">
        <f>VLOOKUP(D2,'[1]827LSP1010-01-R03-PnP-A - LSP D'!$C$2:$D$77,2,FALSE)</f>
        <v>C1,C3</v>
      </c>
    </row>
    <row r="3" spans="1:7" s="2" customFormat="1" ht="15" customHeight="1" x14ac:dyDescent="0.2">
      <c r="A3" s="5"/>
      <c r="B3" s="8">
        <f t="shared" si="0"/>
        <v>2</v>
      </c>
      <c r="C3" s="15" t="s">
        <v>5</v>
      </c>
      <c r="D3" s="15" t="s">
        <v>6</v>
      </c>
      <c r="E3" s="15" t="s">
        <v>7</v>
      </c>
      <c r="F3" s="9">
        <v>1</v>
      </c>
      <c r="G3" s="29" t="str">
        <f>VLOOKUP(D3,'[1]827LSP1010-01-R03-PnP-A - LSP D'!$C$2:$D$77,2,FALSE)</f>
        <v>C2</v>
      </c>
    </row>
    <row r="4" spans="1:7" s="2" customFormat="1" ht="15" customHeight="1" x14ac:dyDescent="0.2">
      <c r="A4" s="5"/>
      <c r="B4" s="7">
        <f t="shared" si="0"/>
        <v>3</v>
      </c>
      <c r="C4" s="13" t="s">
        <v>8</v>
      </c>
      <c r="D4" s="14" t="s">
        <v>9</v>
      </c>
      <c r="E4" s="14" t="s">
        <v>10</v>
      </c>
      <c r="F4" s="24">
        <v>1</v>
      </c>
      <c r="G4" s="29" t="str">
        <f>VLOOKUP(D4,'[1]827LSP1010-01-R03-PnP-A - LSP D'!$C$2:$D$77,2,FALSE)</f>
        <v>C4</v>
      </c>
    </row>
    <row r="5" spans="1:7" s="2" customFormat="1" ht="15" customHeight="1" x14ac:dyDescent="0.2">
      <c r="A5" s="5"/>
      <c r="B5" s="8">
        <f t="shared" si="0"/>
        <v>4</v>
      </c>
      <c r="C5" s="15" t="s">
        <v>5</v>
      </c>
      <c r="D5" s="15" t="s">
        <v>11</v>
      </c>
      <c r="E5" s="15" t="s">
        <v>12</v>
      </c>
      <c r="F5" s="9">
        <v>1</v>
      </c>
      <c r="G5" s="29" t="str">
        <f>VLOOKUP(D5,'[1]827LSP1010-01-R03-PnP-A - LSP D'!$C$2:$D$77,2,FALSE)</f>
        <v>C5</v>
      </c>
    </row>
    <row r="6" spans="1:7" s="2" customFormat="1" ht="15" customHeight="1" x14ac:dyDescent="0.2">
      <c r="A6" s="5"/>
      <c r="B6" s="7">
        <f t="shared" si="0"/>
        <v>5</v>
      </c>
      <c r="C6" s="13" t="s">
        <v>13</v>
      </c>
      <c r="D6" s="14" t="s">
        <v>14</v>
      </c>
      <c r="E6" s="14" t="s">
        <v>15</v>
      </c>
      <c r="F6" s="24">
        <v>3</v>
      </c>
      <c r="G6" s="30" t="str">
        <f>VLOOKUP(D6,'[1]827LSP1010-01-R03-PnP-A - LSP D'!$C$2:$D$77,2,FALSE)</f>
        <v>C7,C8,C9</v>
      </c>
    </row>
    <row r="7" spans="1:7" s="2" customFormat="1" ht="15" customHeight="1" x14ac:dyDescent="0.2">
      <c r="A7" s="5"/>
      <c r="B7" s="8">
        <f t="shared" si="0"/>
        <v>6</v>
      </c>
      <c r="C7" s="15" t="s">
        <v>16</v>
      </c>
      <c r="D7" s="15" t="s">
        <v>17</v>
      </c>
      <c r="E7" s="15" t="s">
        <v>18</v>
      </c>
      <c r="F7" s="9">
        <v>2</v>
      </c>
      <c r="G7" s="29" t="str">
        <f>VLOOKUP(D7,'[1]827LSP1010-01-R03-PnP-A - LSP D'!$C$2:$D$77,2,FALSE)</f>
        <v>C10,C21</v>
      </c>
    </row>
    <row r="8" spans="1:7" s="2" customFormat="1" ht="15" customHeight="1" x14ac:dyDescent="0.2">
      <c r="A8" s="5"/>
      <c r="B8" s="7">
        <f t="shared" si="0"/>
        <v>7</v>
      </c>
      <c r="C8" s="13" t="s">
        <v>19</v>
      </c>
      <c r="D8" s="14" t="s">
        <v>20</v>
      </c>
      <c r="E8" s="14" t="s">
        <v>21</v>
      </c>
      <c r="F8" s="24">
        <v>1</v>
      </c>
      <c r="G8" s="29" t="str">
        <f>VLOOKUP(D8,'[1]827LSP1010-01-R03-PnP-A - LSP D'!$C$2:$D$77,2,FALSE)</f>
        <v>C11</v>
      </c>
    </row>
    <row r="9" spans="1:7" s="2" customFormat="1" ht="15" customHeight="1" x14ac:dyDescent="0.2">
      <c r="A9" s="5"/>
      <c r="B9" s="8">
        <f t="shared" si="0"/>
        <v>8</v>
      </c>
      <c r="C9" s="15" t="s">
        <v>5</v>
      </c>
      <c r="D9" s="15" t="s">
        <v>22</v>
      </c>
      <c r="E9" s="15" t="s">
        <v>23</v>
      </c>
      <c r="F9" s="9">
        <v>2</v>
      </c>
      <c r="G9" s="30" t="str">
        <f>VLOOKUP(D9,'[1]827LSP1010-01-R03-PnP-A - LSP D'!$C$2:$D$77,2,FALSE)</f>
        <v>C12,C13</v>
      </c>
    </row>
    <row r="10" spans="1:7" s="2" customFormat="1" ht="15" customHeight="1" x14ac:dyDescent="0.2">
      <c r="A10" s="5"/>
      <c r="B10" s="7">
        <f t="shared" si="0"/>
        <v>9</v>
      </c>
      <c r="C10" s="13" t="s">
        <v>16</v>
      </c>
      <c r="D10" s="14" t="s">
        <v>24</v>
      </c>
      <c r="E10" s="14" t="s">
        <v>25</v>
      </c>
      <c r="F10" s="24">
        <v>1</v>
      </c>
      <c r="G10" s="29" t="str">
        <f>VLOOKUP(D10,'[1]827LSP1010-01-R03-PnP-A - LSP D'!$C$2:$D$77,2,FALSE)</f>
        <v>C14</v>
      </c>
    </row>
    <row r="11" spans="1:7" s="2" customFormat="1" ht="15" customHeight="1" x14ac:dyDescent="0.2">
      <c r="A11" s="5"/>
      <c r="B11" s="8">
        <f t="shared" si="0"/>
        <v>10</v>
      </c>
      <c r="C11" s="15" t="s">
        <v>2</v>
      </c>
      <c r="D11" s="15" t="s">
        <v>26</v>
      </c>
      <c r="E11" s="15" t="s">
        <v>27</v>
      </c>
      <c r="F11" s="9">
        <v>2</v>
      </c>
      <c r="G11" s="30" t="str">
        <f>VLOOKUP(D11,'[1]827LSP1010-01-R03-PnP-A - LSP D'!$C$2:$D$77,2,FALSE)</f>
        <v>C15,C16</v>
      </c>
    </row>
    <row r="12" spans="1:7" s="2" customFormat="1" ht="15" customHeight="1" x14ac:dyDescent="0.2">
      <c r="A12" s="5"/>
      <c r="B12" s="7">
        <f t="shared" si="0"/>
        <v>11</v>
      </c>
      <c r="C12" s="13" t="s">
        <v>2</v>
      </c>
      <c r="D12" s="14" t="s">
        <v>28</v>
      </c>
      <c r="E12" s="14" t="s">
        <v>29</v>
      </c>
      <c r="F12" s="24">
        <v>2</v>
      </c>
      <c r="G12" s="30" t="str">
        <f>VLOOKUP(D12,'[1]827LSP1010-01-R03-PnP-A - LSP D'!$C$2:$D$77,2,FALSE)</f>
        <v>C17,C18</v>
      </c>
    </row>
    <row r="13" spans="1:7" s="2" customFormat="1" ht="15" customHeight="1" x14ac:dyDescent="0.2">
      <c r="A13" s="5"/>
      <c r="B13" s="8">
        <f t="shared" si="0"/>
        <v>12</v>
      </c>
      <c r="C13" s="15" t="s">
        <v>30</v>
      </c>
      <c r="D13" s="15" t="s">
        <v>31</v>
      </c>
      <c r="E13" s="15" t="s">
        <v>32</v>
      </c>
      <c r="F13" s="9">
        <v>1</v>
      </c>
      <c r="G13" s="29" t="str">
        <f>VLOOKUP(D13,'[1]827LSP1010-01-R03-PnP-A - LSP D'!$C$2:$D$77,2,FALSE)</f>
        <v>D1</v>
      </c>
    </row>
    <row r="14" spans="1:7" s="2" customFormat="1" ht="15" customHeight="1" x14ac:dyDescent="0.2">
      <c r="A14" s="5"/>
      <c r="B14" s="7">
        <f t="shared" si="0"/>
        <v>13</v>
      </c>
      <c r="C14" s="13" t="s">
        <v>30</v>
      </c>
      <c r="D14" s="14" t="s">
        <v>33</v>
      </c>
      <c r="E14" s="14" t="s">
        <v>34</v>
      </c>
      <c r="F14" s="24">
        <v>2</v>
      </c>
      <c r="G14" s="29" t="str">
        <f>VLOOKUP(D14,'[1]827LSP1010-01-R03-PnP-A - LSP D'!$C$2:$D$77,2,FALSE)</f>
        <v>D2,D5</v>
      </c>
    </row>
    <row r="15" spans="1:7" s="2" customFormat="1" ht="15" customHeight="1" x14ac:dyDescent="0.2">
      <c r="A15" s="5"/>
      <c r="B15" s="8">
        <f t="shared" si="0"/>
        <v>14</v>
      </c>
      <c r="C15" s="15" t="s">
        <v>35</v>
      </c>
      <c r="D15" s="15" t="s">
        <v>36</v>
      </c>
      <c r="E15" s="15" t="s">
        <v>37</v>
      </c>
      <c r="F15" s="9">
        <v>4</v>
      </c>
      <c r="G15" s="30" t="str">
        <f>VLOOKUP(D15,'[1]827LSP1010-01-R03-PnP-A - LSP D'!$C$2:$D$77,2,FALSE)</f>
        <v>J1,J2,J4,J5</v>
      </c>
    </row>
    <row r="16" spans="1:7" s="2" customFormat="1" ht="15" customHeight="1" x14ac:dyDescent="0.2">
      <c r="A16" s="5"/>
      <c r="B16" s="7">
        <f t="shared" si="0"/>
        <v>15</v>
      </c>
      <c r="C16" s="13" t="s">
        <v>38</v>
      </c>
      <c r="D16" s="14" t="s">
        <v>39</v>
      </c>
      <c r="E16" s="14" t="s">
        <v>40</v>
      </c>
      <c r="F16" s="24">
        <v>1</v>
      </c>
      <c r="G16" s="29" t="str">
        <f>VLOOKUP(D16,'[1]827LSP1010-01-R03-PnP-A - LSP D'!$C$2:$D$77,2,FALSE)</f>
        <v>J3</v>
      </c>
    </row>
    <row r="17" spans="1:7" s="2" customFormat="1" ht="15" customHeight="1" x14ac:dyDescent="0.2">
      <c r="A17" s="5"/>
      <c r="B17" s="8">
        <f t="shared" si="0"/>
        <v>16</v>
      </c>
      <c r="C17" s="15" t="s">
        <v>38</v>
      </c>
      <c r="D17" s="15" t="s">
        <v>41</v>
      </c>
      <c r="E17" s="15" t="s">
        <v>42</v>
      </c>
      <c r="F17" s="9">
        <v>1</v>
      </c>
      <c r="G17" s="30" t="str">
        <f>VLOOKUP(D17,'[1]827LSP1010-01-R03-PnP-A - LSP D'!$C$2:$D$77,2,FALSE)</f>
        <v>L1</v>
      </c>
    </row>
    <row r="18" spans="1:7" s="2" customFormat="1" ht="15" customHeight="1" x14ac:dyDescent="0.2">
      <c r="A18" s="5"/>
      <c r="B18" s="21">
        <f t="shared" si="0"/>
        <v>17</v>
      </c>
      <c r="C18" s="22" t="s">
        <v>43</v>
      </c>
      <c r="D18" s="23" t="s">
        <v>44</v>
      </c>
      <c r="E18" s="23" t="s">
        <v>45</v>
      </c>
      <c r="F18" s="25">
        <v>1</v>
      </c>
      <c r="G18" s="29" t="str">
        <f>VLOOKUP(D18,'[1]827LSP1010-01-R03-PnP-A - LSP D'!$C$2:$D$77,2,FALSE)</f>
        <v>Q1</v>
      </c>
    </row>
    <row r="19" spans="1:7" s="2" customFormat="1" ht="15" customHeight="1" x14ac:dyDescent="0.2">
      <c r="A19" s="5"/>
      <c r="B19" s="8">
        <f t="shared" si="0"/>
        <v>18</v>
      </c>
      <c r="C19" s="15" t="s">
        <v>46</v>
      </c>
      <c r="D19" s="15" t="s">
        <v>47</v>
      </c>
      <c r="E19" s="15" t="s">
        <v>48</v>
      </c>
      <c r="F19" s="9">
        <v>1</v>
      </c>
      <c r="G19" s="29" t="str">
        <f>VLOOKUP(D19,'[1]827LSP1010-01-R03-PnP-A - LSP D'!$C$2:$D$77,2,FALSE)</f>
        <v>Q2</v>
      </c>
    </row>
    <row r="20" spans="1:7" s="2" customFormat="1" ht="15" customHeight="1" x14ac:dyDescent="0.2">
      <c r="A20" s="5"/>
      <c r="B20" s="7">
        <f t="shared" si="0"/>
        <v>19</v>
      </c>
      <c r="C20" s="13" t="s">
        <v>49</v>
      </c>
      <c r="D20" s="14" t="s">
        <v>50</v>
      </c>
      <c r="E20" s="14" t="s">
        <v>51</v>
      </c>
      <c r="F20" s="24">
        <v>2</v>
      </c>
      <c r="G20" s="30" t="str">
        <f>VLOOKUP(D20,'[1]827LSP1010-01-R03-PnP-A - LSP D'!$C$2:$D$77,2,FALSE)</f>
        <v>Q11,Q3</v>
      </c>
    </row>
    <row r="21" spans="1:7" s="2" customFormat="1" ht="15" customHeight="1" x14ac:dyDescent="0.2">
      <c r="A21" s="5"/>
      <c r="B21" s="8">
        <f t="shared" si="0"/>
        <v>20</v>
      </c>
      <c r="C21" s="15" t="s">
        <v>52</v>
      </c>
      <c r="D21" s="15" t="s">
        <v>53</v>
      </c>
      <c r="E21" s="15" t="s">
        <v>54</v>
      </c>
      <c r="F21" s="9">
        <v>1</v>
      </c>
      <c r="G21" s="29" t="str">
        <f>VLOOKUP(D21,'[1]827LSP1010-01-R03-PnP-A - LSP D'!$C$2:$D$77,2,FALSE)</f>
        <v>Q7</v>
      </c>
    </row>
    <row r="22" spans="1:7" s="2" customFormat="1" ht="15" customHeight="1" x14ac:dyDescent="0.2">
      <c r="A22" s="5"/>
      <c r="B22" s="7">
        <f t="shared" si="0"/>
        <v>21</v>
      </c>
      <c r="C22" s="13" t="s">
        <v>49</v>
      </c>
      <c r="D22" s="14" t="s">
        <v>55</v>
      </c>
      <c r="E22" s="14" t="s">
        <v>56</v>
      </c>
      <c r="F22" s="24">
        <v>3</v>
      </c>
      <c r="G22" s="30" t="str">
        <f>VLOOKUP(D22,'[1]827LSP1010-01-R03-PnP-A - LSP D'!$C$2:$D$77,2,FALSE)</f>
        <v>Q10,Q8,Q9</v>
      </c>
    </row>
    <row r="23" spans="1:7" s="2" customFormat="1" ht="15" customHeight="1" x14ac:dyDescent="0.2">
      <c r="A23" s="5"/>
      <c r="B23" s="8">
        <f t="shared" si="0"/>
        <v>22</v>
      </c>
      <c r="C23" s="15" t="s">
        <v>57</v>
      </c>
      <c r="D23" s="15" t="s">
        <v>58</v>
      </c>
      <c r="E23" s="15" t="s">
        <v>59</v>
      </c>
      <c r="F23" s="9">
        <v>1</v>
      </c>
      <c r="G23" s="29" t="str">
        <f>VLOOKUP(D23,'[1]827LSP1010-01-R03-PnP-A - LSP D'!$C$2:$D$77,2,FALSE)</f>
        <v>R1</v>
      </c>
    </row>
    <row r="24" spans="1:7" s="2" customFormat="1" ht="15" customHeight="1" x14ac:dyDescent="0.2">
      <c r="A24" s="5"/>
      <c r="B24" s="7">
        <f t="shared" si="0"/>
        <v>23</v>
      </c>
      <c r="C24" s="13" t="s">
        <v>60</v>
      </c>
      <c r="D24" s="14" t="s">
        <v>61</v>
      </c>
      <c r="E24" s="14" t="s">
        <v>62</v>
      </c>
      <c r="F24" s="24">
        <v>1</v>
      </c>
      <c r="G24" s="29" t="str">
        <f>VLOOKUP(D24,'[1]827LSP1010-01-R03-PnP-A - LSP D'!$C$2:$D$77,2,FALSE)</f>
        <v>R2</v>
      </c>
    </row>
    <row r="25" spans="1:7" s="2" customFormat="1" ht="15" customHeight="1" x14ac:dyDescent="0.2">
      <c r="A25" s="5"/>
      <c r="B25" s="8">
        <f t="shared" si="0"/>
        <v>24</v>
      </c>
      <c r="C25" s="15" t="s">
        <v>57</v>
      </c>
      <c r="D25" s="15" t="s">
        <v>63</v>
      </c>
      <c r="E25" s="15" t="s">
        <v>64</v>
      </c>
      <c r="F25" s="9">
        <v>1</v>
      </c>
      <c r="G25" s="29" t="str">
        <f>VLOOKUP(D25,'[1]827LSP1010-01-R03-PnP-A - LSP D'!$C$2:$D$77,2,FALSE)</f>
        <v>R3</v>
      </c>
    </row>
    <row r="26" spans="1:7" s="2" customFormat="1" ht="15" customHeight="1" x14ac:dyDescent="0.2">
      <c r="A26" s="5"/>
      <c r="B26" s="7">
        <f t="shared" si="0"/>
        <v>25</v>
      </c>
      <c r="C26" s="13" t="s">
        <v>57</v>
      </c>
      <c r="D26" s="14" t="s">
        <v>65</v>
      </c>
      <c r="E26" s="14" t="s">
        <v>66</v>
      </c>
      <c r="F26" s="24">
        <v>4</v>
      </c>
      <c r="G26" s="30" t="str">
        <f>VLOOKUP(D26,'[1]827LSP1010-01-R03-PnP-A - LSP D'!$C$2:$D$77,2,FALSE)</f>
        <v>R33,R38,R4,R40</v>
      </c>
    </row>
    <row r="27" spans="1:7" s="2" customFormat="1" ht="15" customHeight="1" x14ac:dyDescent="0.2">
      <c r="A27" s="5"/>
      <c r="B27" s="8">
        <f t="shared" si="0"/>
        <v>26</v>
      </c>
      <c r="C27" s="15" t="s">
        <v>57</v>
      </c>
      <c r="D27" s="15" t="s">
        <v>67</v>
      </c>
      <c r="E27" s="15" t="s">
        <v>68</v>
      </c>
      <c r="F27" s="9">
        <v>2</v>
      </c>
      <c r="G27" s="30" t="str">
        <f>VLOOKUP(D27,'[1]827LSP1010-01-R03-PnP-A - LSP D'!$C$2:$D$77,2,FALSE)</f>
        <v>R37,R5</v>
      </c>
    </row>
    <row r="28" spans="1:7" s="2" customFormat="1" ht="15" customHeight="1" x14ac:dyDescent="0.2">
      <c r="A28" s="5"/>
      <c r="B28" s="7">
        <f t="shared" si="0"/>
        <v>27</v>
      </c>
      <c r="C28" s="13" t="s">
        <v>57</v>
      </c>
      <c r="D28" s="14" t="s">
        <v>69</v>
      </c>
      <c r="E28" s="14" t="s">
        <v>70</v>
      </c>
      <c r="F28" s="24">
        <v>1</v>
      </c>
      <c r="G28" s="29" t="str">
        <f>VLOOKUP(D28,'[1]827LSP1010-01-R03-PnP-A - LSP D'!$C$2:$D$77,2,FALSE)</f>
        <v>R6</v>
      </c>
    </row>
    <row r="29" spans="1:7" s="2" customFormat="1" ht="15" customHeight="1" x14ac:dyDescent="0.2">
      <c r="A29" s="5"/>
      <c r="B29" s="8">
        <f t="shared" si="0"/>
        <v>28</v>
      </c>
      <c r="C29" s="15" t="s">
        <v>57</v>
      </c>
      <c r="D29" s="15" t="s">
        <v>71</v>
      </c>
      <c r="E29" s="15" t="s">
        <v>72</v>
      </c>
      <c r="F29" s="9">
        <v>1</v>
      </c>
      <c r="G29" s="29" t="str">
        <f>VLOOKUP(D29,'[1]827LSP1010-01-R03-PnP-A - LSP D'!$C$2:$D$77,2,FALSE)</f>
        <v>R7</v>
      </c>
    </row>
    <row r="30" spans="1:7" s="2" customFormat="1" ht="15" customHeight="1" x14ac:dyDescent="0.2">
      <c r="A30" s="5"/>
      <c r="B30" s="7">
        <f t="shared" si="0"/>
        <v>29</v>
      </c>
      <c r="C30" s="13" t="s">
        <v>57</v>
      </c>
      <c r="D30" s="14" t="s">
        <v>73</v>
      </c>
      <c r="E30" s="14" t="s">
        <v>74</v>
      </c>
      <c r="F30" s="24">
        <v>1</v>
      </c>
      <c r="G30" s="29" t="str">
        <f>VLOOKUP(D30,'[1]827LSP1010-01-R03-PnP-A - LSP D'!$C$2:$D$77,2,FALSE)</f>
        <v>R8</v>
      </c>
    </row>
    <row r="31" spans="1:7" s="2" customFormat="1" ht="15" customHeight="1" x14ac:dyDescent="0.2">
      <c r="A31" s="5"/>
      <c r="B31" s="8">
        <f t="shared" si="0"/>
        <v>30</v>
      </c>
      <c r="C31" s="15" t="s">
        <v>75</v>
      </c>
      <c r="D31" s="15" t="s">
        <v>76</v>
      </c>
      <c r="E31" s="15" t="s">
        <v>77</v>
      </c>
      <c r="F31" s="9">
        <v>3</v>
      </c>
      <c r="G31" s="30" t="str">
        <f>VLOOKUP(D31,'[1]827LSP1010-01-R03-PnP-A - LSP D'!$C$2:$D$77,2,FALSE)</f>
        <v>R12,R13,R14</v>
      </c>
    </row>
    <row r="32" spans="1:7" s="2" customFormat="1" ht="15" customHeight="1" x14ac:dyDescent="0.2">
      <c r="A32" s="5"/>
      <c r="B32" s="7">
        <f t="shared" si="0"/>
        <v>31</v>
      </c>
      <c r="C32" s="13" t="s">
        <v>57</v>
      </c>
      <c r="D32" s="14" t="s">
        <v>78</v>
      </c>
      <c r="E32" s="14" t="s">
        <v>79</v>
      </c>
      <c r="F32" s="24">
        <v>6</v>
      </c>
      <c r="G32" s="30" t="str">
        <f>VLOOKUP(D32,'[1]827LSP1010-01-R03-PnP-A - LSP D'!$C$2:$D$77,2,FALSE)</f>
        <v>R15,R17,R19,R22,R23,R26</v>
      </c>
    </row>
    <row r="33" spans="1:7" ht="15" customHeight="1" x14ac:dyDescent="0.2">
      <c r="A33" s="5"/>
      <c r="B33" s="16" t="s">
        <v>84</v>
      </c>
      <c r="C33" s="17"/>
      <c r="D33" s="17"/>
      <c r="E33" s="18"/>
      <c r="F33" s="26">
        <f>SUM(F2:F32)</f>
        <v>56</v>
      </c>
      <c r="G33" s="30" t="e">
        <f>VLOOKUP(D33,'[1]827LSP1010-01-R03-PnP-A - LSP D'!$C$2:$D$77,2,FALSE)</f>
        <v>#N/A</v>
      </c>
    </row>
    <row r="34" spans="1:7" ht="15" customHeight="1" thickBot="1" x14ac:dyDescent="0.25">
      <c r="A34" s="5"/>
      <c r="B34" s="19"/>
      <c r="C34" s="20"/>
      <c r="D34" s="20"/>
      <c r="E34" s="20"/>
      <c r="F34" s="20"/>
      <c r="G34" s="31"/>
    </row>
    <row r="36" spans="1:7" ht="15" customHeight="1" x14ac:dyDescent="0.2">
      <c r="C36" s="3"/>
      <c r="D36" s="3"/>
    </row>
    <row r="39" spans="1:7" ht="15" customHeight="1" x14ac:dyDescent="0.2">
      <c r="E39" s="2"/>
    </row>
    <row r="40" spans="1:7" ht="15" customHeight="1" x14ac:dyDescent="0.2">
      <c r="E40" s="10"/>
    </row>
    <row r="41" spans="1:7" ht="15" customHeight="1" x14ac:dyDescent="0.2">
      <c r="E41" s="11"/>
    </row>
  </sheetData>
  <mergeCells count="2">
    <mergeCell ref="B33:E33"/>
    <mergeCell ref="B34:F34"/>
  </mergeCells>
  <phoneticPr fontId="8" type="noConversion"/>
  <pageMargins left="0.46" right="0.36" top="0.57999999999999996" bottom="1" header="0.5" footer="0.5"/>
  <pageSetup paperSize="9" scale="45" orientation="landscape" horizontalDpi="200" verticalDpi="300"/>
  <headerFooter alignWithMargins="0">
    <oddFooter>&amp;L&amp;"Arial,Bold"digEcor Inc. Confidential&amp;C&amp;D&amp;RPage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Bill of Materials</vt:lpstr>
    </vt:vector>
  </TitlesOfParts>
  <Company>digEcor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jluck</dc:creator>
  <cp:lastModifiedBy>LENOVO</cp:lastModifiedBy>
  <cp:lastPrinted>2017-05-02T06:46:00Z</cp:lastPrinted>
  <dcterms:created xsi:type="dcterms:W3CDTF">2002-11-05T15:28:00Z</dcterms:created>
  <dcterms:modified xsi:type="dcterms:W3CDTF">2022-11-09T06:57:17Z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4CA016866AD84B0CA004B4DF3679D5AA</vt:lpwstr>
  </property>
  <property fmtid="{D5CDD505-2E9C-101B-9397-08002B2CF9AE}" pid="3" name="KSOProductBuildVer">
    <vt:lpwstr>2052-11.1.0.12358</vt:lpwstr>
  </property>
</Properties>
</file>